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8" i="2"/>
  <c r="AS8" i="2"/>
  <c r="AQ8" i="2"/>
  <c r="AR8" i="2" s="1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V8" i="2" s="1"/>
  <c r="U8" i="2"/>
  <c r="T8" i="2"/>
  <c r="S8" i="2"/>
  <c r="R8" i="2"/>
  <c r="Q8" i="2"/>
  <c r="K8" i="2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K12" i="2" l="1"/>
  <c r="K13" i="2"/>
  <c r="F13" i="2"/>
  <c r="L13" i="2" s="1"/>
  <c r="H13" i="2"/>
  <c r="N13" i="2" s="1"/>
  <c r="O14" i="2"/>
  <c r="O13" i="2"/>
  <c r="J13" i="2"/>
  <c r="M13" i="2"/>
  <c r="AF8" i="2"/>
  <c r="K14" i="2" l="1"/>
  <c r="J14" i="2" s="1"/>
  <c r="J12" i="2"/>
  <c r="H14" i="2"/>
  <c r="M14" i="2" s="1"/>
  <c r="F14" i="2"/>
  <c r="L14" i="2" l="1"/>
  <c r="N14" i="2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<sst xmlns="http://schemas.openxmlformats.org/spreadsheetml/2006/main" count="81" uniqueCount="37">
  <si>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</si>
  <si>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</si>
  <si>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</si>
  <si>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</si>
  <si>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</si>
  <si>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</si>
  <si>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</si>
  <si>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</si>
  <si>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</si>
  <si>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</si>
  <si>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</si>
  <si>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</si>
  <si>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</si>
  <si>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</si>
  <si>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</si>
  <si>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TyTe = Tyrnävän Tempaus  (1922)</t>
  </si>
  <si>
    <t>5.</t>
  </si>
  <si>
    <t>KeKi</t>
  </si>
  <si>
    <t>7.</t>
  </si>
  <si>
    <t>Jaakko Saloranta</t>
  </si>
  <si>
    <t>25.12.1977</t>
  </si>
  <si>
    <t>KeKi  2</t>
  </si>
  <si>
    <t>TyTe</t>
  </si>
  <si>
    <t>6.</t>
  </si>
  <si>
    <t>3.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</si>
  <si>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</si>
  <si>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</si>
  <si>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</si>
  <si>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</si>
  <si>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</si>
  <si>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</si>
  <si>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</si>
  <si>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</si>
  <si>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</si>
  <si>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</si>
  <si>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</si>
  <si>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RaRa = Rantsilan Raikas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</si>
</sst>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40" t="s">
        <v>28</v>
      </c>
      <c r="Y2" s="36"/>
      <c r="Z2" s="41"/>
      <c r="AA2" s="8" t="s">
        <v>7</v>
      </c>
      <c r="AB2" s="9"/>
      <c r="AC2" s="9"/>
      <c r="AD2" s="9"/>
      <c r="AE2" s="15"/>
      <c r="AF2" s="10"/>
      <c r="AG2" s="39"/>
      <c r="AH2" s="17" t="s">
        <v>29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2003</v>
      </c>
      <c r="Y4" s="22" t="s">
        <v>24</v>
      </c>
      <c r="Z4" s="43" t="s">
        <v>22</v>
      </c>
      <c r="AA4" s="22">
        <v>16</v>
      </c>
      <c r="AB4" s="22">
        <v>2</v>
      </c>
      <c r="AC4" s="22">
        <v>27</v>
      </c>
      <c r="AD4" s="22">
        <v>12</v>
      </c>
      <c r="AE4" s="22">
        <v>75</v>
      </c>
      <c r="AF4" s="28">
        <v>0.58130000000000004</v>
      </c>
      <c r="AG4" s="68">
        <v>129</v>
      </c>
      <c r="AH4" s="13" t="s">
        <v>16</v>
      </c>
      <c r="AI4" s="13"/>
      <c r="AJ4" s="13" t="s">
        <v>23</v>
      </c>
      <c r="AK4" s="13"/>
      <c r="AL4" s="18"/>
      <c r="AM4" s="22">
        <v>2</v>
      </c>
      <c r="AN4" s="22">
        <v>0</v>
      </c>
      <c r="AO4" s="22">
        <v>8</v>
      </c>
      <c r="AP4" s="22">
        <v>0</v>
      </c>
      <c r="AQ4" s="22">
        <v>14</v>
      </c>
      <c r="AR4" s="47">
        <v>0.63629999999999998</v>
      </c>
      <c r="AS4" s="69">
        <v>22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2004</v>
      </c>
      <c r="Y5" s="22" t="s">
        <v>25</v>
      </c>
      <c r="Z5" s="43" t="s">
        <v>22</v>
      </c>
      <c r="AA5" s="22">
        <v>6</v>
      </c>
      <c r="AB5" s="22">
        <v>0</v>
      </c>
      <c r="AC5" s="22">
        <v>15</v>
      </c>
      <c r="AD5" s="22">
        <v>1</v>
      </c>
      <c r="AE5" s="22">
        <v>22</v>
      </c>
      <c r="AF5" s="28">
        <v>0.57889999999999997</v>
      </c>
      <c r="AG5" s="68">
        <v>38</v>
      </c>
      <c r="AH5" s="13"/>
      <c r="AI5" s="13"/>
      <c r="AJ5" s="13"/>
      <c r="AK5" s="13"/>
      <c r="AL5" s="18"/>
      <c r="AM5" s="22">
        <v>4</v>
      </c>
      <c r="AN5" s="22">
        <v>0</v>
      </c>
      <c r="AO5" s="22">
        <v>4</v>
      </c>
      <c r="AP5" s="22">
        <v>0</v>
      </c>
      <c r="AQ5" s="22">
        <v>5</v>
      </c>
      <c r="AR5" s="47">
        <v>0.2631</v>
      </c>
      <c r="AS5" s="69">
        <v>19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2005</v>
      </c>
      <c r="C6" s="23" t="s">
        <v>16</v>
      </c>
      <c r="D6" s="43" t="s">
        <v>17</v>
      </c>
      <c r="E6" s="22">
        <v>22</v>
      </c>
      <c r="F6" s="22">
        <v>0</v>
      </c>
      <c r="G6" s="22">
        <v>30</v>
      </c>
      <c r="H6" s="34">
        <v>0</v>
      </c>
      <c r="I6" s="22">
        <v>47</v>
      </c>
      <c r="J6" s="44">
        <v>0.34300000000000003</v>
      </c>
      <c r="K6" s="21">
        <v>137</v>
      </c>
      <c r="L6" s="45"/>
      <c r="M6" s="13"/>
      <c r="N6" s="13"/>
      <c r="O6" s="13"/>
      <c r="P6" s="18"/>
      <c r="Q6" s="22">
        <v>2</v>
      </c>
      <c r="R6" s="22">
        <v>0</v>
      </c>
      <c r="S6" s="34">
        <v>2</v>
      </c>
      <c r="T6" s="22">
        <v>0</v>
      </c>
      <c r="U6" s="22">
        <v>2</v>
      </c>
      <c r="V6" s="46">
        <v>0.33300000000000002</v>
      </c>
      <c r="W6" s="21">
        <v>6</v>
      </c>
      <c r="X6" s="22">
        <v>2005</v>
      </c>
      <c r="Y6" s="22" t="s">
        <v>23</v>
      </c>
      <c r="Z6" s="43" t="s">
        <v>21</v>
      </c>
      <c r="AA6" s="22">
        <v>2</v>
      </c>
      <c r="AB6" s="22">
        <v>0</v>
      </c>
      <c r="AC6" s="22">
        <v>6</v>
      </c>
      <c r="AD6" s="22">
        <v>0</v>
      </c>
      <c r="AE6" s="22">
        <v>6</v>
      </c>
      <c r="AF6" s="28">
        <v>0.375</v>
      </c>
      <c r="AG6" s="68">
        <v>16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6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2006</v>
      </c>
      <c r="C7" s="23" t="s">
        <v>18</v>
      </c>
      <c r="D7" s="43" t="s">
        <v>17</v>
      </c>
      <c r="E7" s="22">
        <v>17</v>
      </c>
      <c r="F7" s="22">
        <v>1</v>
      </c>
      <c r="G7" s="22">
        <v>24</v>
      </c>
      <c r="H7" s="34">
        <v>3</v>
      </c>
      <c r="I7" s="22">
        <v>37</v>
      </c>
      <c r="J7" s="44">
        <v>0.378</v>
      </c>
      <c r="K7" s="21">
        <v>98</v>
      </c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3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35" t="s">
        <v>31</v>
      </c>
      <c r="C8" s="48"/>
      <c r="D8" s="49"/>
      <c r="E8" s="50">
        <f>SUM(E4:E7)</f>
        <v>39</v>
      </c>
      <c r="F8" s="50">
        <f>SUM(F4:F7)</f>
        <v>1</v>
      </c>
      <c r="G8" s="50">
        <f>SUM(G4:G7)</f>
        <v>54</v>
      </c>
      <c r="H8" s="50">
        <f>SUM(H4:H7)</f>
        <v>3</v>
      </c>
      <c r="I8" s="50">
        <f>SUM(I4:I7)</f>
        <v>84</v>
      </c>
      <c r="J8" s="51">
        <f>PRODUCT(I8/K8)</f>
        <v>0.35744680851063831</v>
      </c>
      <c r="K8" s="39">
        <f>SUM(K4:K7)</f>
        <v>235</v>
      </c>
      <c r="L8" s="17"/>
      <c r="M8" s="15"/>
      <c r="N8" s="52"/>
      <c r="O8" s="53"/>
      <c r="P8" s="18"/>
      <c r="Q8" s="50">
        <f>SUM(Q4:Q7)</f>
        <v>2</v>
      </c>
      <c r="R8" s="50">
        <f>SUM(R4:R7)</f>
        <v>0</v>
      </c>
      <c r="S8" s="50">
        <f>SUM(S4:S7)</f>
        <v>2</v>
      </c>
      <c r="T8" s="50">
        <f>SUM(T4:T7)</f>
        <v>0</v>
      </c>
      <c r="U8" s="50">
        <f>SUM(U4:U7)</f>
        <v>2</v>
      </c>
      <c r="V8" s="51">
        <f>PRODUCT(U8/W8)</f>
        <v>0.33333333333333331</v>
      </c>
      <c r="W8" s="39">
        <f>SUM(W4:W7)</f>
        <v>6</v>
      </c>
      <c r="X8" s="11" t="s">
        <v>31</v>
      </c>
      <c r="Y8" s="12"/>
      <c r="Z8" s="10"/>
      <c r="AA8" s="50">
        <f>SUM(AA4:AA7)</f>
        <v>24</v>
      </c>
      <c r="AB8" s="50">
        <f>SUM(AB4:AB7)</f>
        <v>2</v>
      </c>
      <c r="AC8" s="50">
        <f>SUM(AC4:AC7)</f>
        <v>48</v>
      </c>
      <c r="AD8" s="50">
        <f>SUM(AD4:AD7)</f>
        <v>13</v>
      </c>
      <c r="AE8" s="50">
        <f>SUM(AE4:AE7)</f>
        <v>103</v>
      </c>
      <c r="AF8" s="51">
        <f>PRODUCT(AE8/AG8)</f>
        <v>0.56284153005464477</v>
      </c>
      <c r="AG8" s="39">
        <f>SUM(AG4:AG7)</f>
        <v>183</v>
      </c>
      <c r="AH8" s="17"/>
      <c r="AI8" s="15"/>
      <c r="AJ8" s="52"/>
      <c r="AK8" s="53"/>
      <c r="AL8" s="18"/>
      <c r="AM8" s="50">
        <f>SUM(AM4:AM7)</f>
        <v>6</v>
      </c>
      <c r="AN8" s="50">
        <f>SUM(AN4:AN7)</f>
        <v>0</v>
      </c>
      <c r="AO8" s="50">
        <f>SUM(AO4:AO7)</f>
        <v>12</v>
      </c>
      <c r="AP8" s="50">
        <f>SUM(AP4:AP7)</f>
        <v>0</v>
      </c>
      <c r="AQ8" s="50">
        <f>SUM(AQ4:AQ7)</f>
        <v>19</v>
      </c>
      <c r="AR8" s="51">
        <f>PRODUCT(AQ8/AS8)</f>
        <v>0.46341463414634149</v>
      </c>
      <c r="AS8" s="42">
        <f>SUM(AS4:AS7)</f>
        <v>41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4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4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5" t="s">
        <v>32</v>
      </c>
      <c r="C10" s="56"/>
      <c r="D10" s="57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33</v>
      </c>
      <c r="O10" s="13" t="s">
        <v>34</v>
      </c>
      <c r="Q10" s="25"/>
      <c r="R10" s="25" t="s">
        <v>12</v>
      </c>
      <c r="S10" s="25"/>
      <c r="T10" s="70" t="s">
        <v>36</v>
      </c>
      <c r="U10" s="18"/>
      <c r="V10" s="21"/>
      <c r="W10" s="21"/>
      <c r="X10" s="58"/>
      <c r="Y10" s="58"/>
      <c r="Z10" s="58"/>
      <c r="AA10" s="58"/>
      <c r="AB10" s="58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8"/>
      <c r="AO10" s="58"/>
      <c r="AP10" s="58"/>
      <c r="AQ10" s="58"/>
      <c r="AR10" s="58"/>
      <c r="AS10" s="58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35</v>
      </c>
      <c r="C11" s="7"/>
      <c r="D11" s="27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60">
        <v>0</v>
      </c>
      <c r="K11" s="24">
        <v>0</v>
      </c>
      <c r="L11" s="61">
        <v>0</v>
      </c>
      <c r="M11" s="61">
        <v>0</v>
      </c>
      <c r="N11" s="61">
        <v>0</v>
      </c>
      <c r="O11" s="61">
        <v>0</v>
      </c>
      <c r="Q11" s="25"/>
      <c r="R11" s="25"/>
      <c r="S11" s="25"/>
      <c r="T11" s="24" t="s">
        <v>15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2" t="s">
        <v>14</v>
      </c>
      <c r="C12" s="63"/>
      <c r="D12" s="64"/>
      <c r="E12" s="59">
        <f>PRODUCT(E8+Q8)</f>
        <v>41</v>
      </c>
      <c r="F12" s="59">
        <f>PRODUCT(F8+R8)</f>
        <v>1</v>
      </c>
      <c r="G12" s="59">
        <f>PRODUCT(G8+S8)</f>
        <v>56</v>
      </c>
      <c r="H12" s="59">
        <f>PRODUCT(H8+T8)</f>
        <v>3</v>
      </c>
      <c r="I12" s="59">
        <f>PRODUCT(I8+U8)</f>
        <v>86</v>
      </c>
      <c r="J12" s="60">
        <f>PRODUCT(I12/K12)</f>
        <v>0.35684647302904565</v>
      </c>
      <c r="K12" s="24">
        <f>PRODUCT(K8+W8)</f>
        <v>241</v>
      </c>
      <c r="L12" s="61">
        <f>PRODUCT((F12+G12)/E12)</f>
        <v>1.3902439024390243</v>
      </c>
      <c r="M12" s="61">
        <f>PRODUCT(H12/E12)</f>
        <v>7.3170731707317069E-2</v>
      </c>
      <c r="N12" s="61">
        <f>PRODUCT((F12+G12+H12)/E12)</f>
        <v>1.4634146341463414</v>
      </c>
      <c r="O12" s="61">
        <f>PRODUCT(I12/E12)</f>
        <v>2.0975609756097562</v>
      </c>
      <c r="Q12" s="25"/>
      <c r="R12" s="25"/>
      <c r="S12" s="25"/>
      <c r="T12" s="24" t="s">
        <v>13</v>
      </c>
      <c r="U12" s="24"/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28</v>
      </c>
      <c r="C13" s="19"/>
      <c r="D13" s="29"/>
      <c r="E13" s="59">
        <f>PRODUCT(AA8+AM8)</f>
        <v>30</v>
      </c>
      <c r="F13" s="59">
        <f>PRODUCT(AB8+AN8)</f>
        <v>2</v>
      </c>
      <c r="G13" s="59">
        <f>PRODUCT(AC8+AO8)</f>
        <v>60</v>
      </c>
      <c r="H13" s="59">
        <f>PRODUCT(AD8+AP8)</f>
        <v>13</v>
      </c>
      <c r="I13" s="59">
        <f>PRODUCT(AE8+AQ8)</f>
        <v>122</v>
      </c>
      <c r="J13" s="60">
        <f>PRODUCT(I13/K13)</f>
        <v>0.5446428571428571</v>
      </c>
      <c r="K13" s="18">
        <f>PRODUCT(AG8+AS8)</f>
        <v>224</v>
      </c>
      <c r="L13" s="61">
        <f>PRODUCT((F13+G13)/E13)</f>
        <v>2.0666666666666669</v>
      </c>
      <c r="M13" s="61">
        <f>PRODUCT(H13/E13)</f>
        <v>0.43333333333333335</v>
      </c>
      <c r="N13" s="61">
        <f>PRODUCT((F13+G13+H13)/E13)</f>
        <v>2.5</v>
      </c>
      <c r="O13" s="61">
        <f>PRODUCT(I13/E13)</f>
        <v>4.0666666666666664</v>
      </c>
      <c r="Q13" s="25"/>
      <c r="R13" s="25"/>
      <c r="S13" s="24"/>
      <c r="T13" s="70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5" t="s">
        <v>31</v>
      </c>
      <c r="C14" s="66"/>
      <c r="D14" s="67"/>
      <c r="E14" s="59">
        <f>SUM(E11:E13)</f>
        <v>71</v>
      </c>
      <c r="F14" s="59">
        <f t="shared" ref="F14:I14" si="0">SUM(F11:F13)</f>
        <v>3</v>
      </c>
      <c r="G14" s="59">
        <f t="shared" si="0"/>
        <v>116</v>
      </c>
      <c r="H14" s="59">
        <f t="shared" si="0"/>
        <v>16</v>
      </c>
      <c r="I14" s="59">
        <f t="shared" si="0"/>
        <v>208</v>
      </c>
      <c r="J14" s="60">
        <f>PRODUCT(I14/K14)</f>
        <v>0.44731182795698926</v>
      </c>
      <c r="K14" s="24">
        <f>SUM(K11:K13)</f>
        <v>465</v>
      </c>
      <c r="L14" s="61">
        <f>PRODUCT((F14+G14)/E14)</f>
        <v>1.676056338028169</v>
      </c>
      <c r="M14" s="61">
        <f>PRODUCT(H14/E14)</f>
        <v>0.22535211267605634</v>
      </c>
      <c r="N14" s="61">
        <f>PRODUCT((F14+G14+H14)/E14)</f>
        <v>1.9014084507042253</v>
      </c>
      <c r="O14" s="61">
        <f>PRODUCT(I14/E14)</f>
        <v>2.9295774647887325</v>
      </c>
      <c r="Q14" s="18"/>
      <c r="R14" s="18"/>
      <c r="S14" s="1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</row>
    <row r="213" spans="12:38" x14ac:dyDescent="0.25"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</row>
    <row r="214" spans="12:38" x14ac:dyDescent="0.25"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2018-11-21T12:04:25Z</dcterms:modified>
</cp:coreProperties>
</file>